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MPURAN\"/>
    </mc:Choice>
  </mc:AlternateContent>
  <xr:revisionPtr revIDLastSave="0" documentId="13_ncr:1_{11F61525-ECD9-4989-8F14-954F97DEDAC7}" xr6:coauthVersionLast="47" xr6:coauthVersionMax="47" xr10:uidLastSave="{00000000-0000-0000-0000-000000000000}"/>
  <bookViews>
    <workbookView xWindow="-120" yWindow="-120" windowWidth="20730" windowHeight="11310" xr2:uid="{CF568F8B-094A-41F3-B84C-ED5D0C0B4CC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K16" i="1"/>
  <c r="C13" i="1"/>
  <c r="I16" i="1"/>
  <c r="H16" i="1"/>
  <c r="J7" i="1"/>
  <c r="D13" i="1"/>
  <c r="D14" i="1"/>
  <c r="D9" i="2"/>
  <c r="J9" i="1" l="1"/>
  <c r="J10" i="1" s="1"/>
</calcChain>
</file>

<file path=xl/sharedStrings.xml><?xml version="1.0" encoding="utf-8"?>
<sst xmlns="http://schemas.openxmlformats.org/spreadsheetml/2006/main" count="20" uniqueCount="18">
  <si>
    <t>Prorate Awal</t>
  </si>
  <si>
    <t>Prorate Akhir</t>
  </si>
  <si>
    <t>Tanggal Mulai</t>
  </si>
  <si>
    <t>Tanggal Akhir</t>
  </si>
  <si>
    <t>PPN</t>
  </si>
  <si>
    <t>AWAL</t>
  </si>
  <si>
    <t>DURASI</t>
  </si>
  <si>
    <t>AKHIR</t>
  </si>
  <si>
    <t>Harga Tetap</t>
  </si>
  <si>
    <t>Harga Per m2</t>
  </si>
  <si>
    <t>Harga per m2</t>
  </si>
  <si>
    <t>CEK MANIPULASI PPN DI DETAIL INVOICE</t>
  </si>
  <si>
    <t xml:space="preserve">Nominal </t>
  </si>
  <si>
    <t>DPP</t>
  </si>
  <si>
    <t>PPN RATE</t>
  </si>
  <si>
    <t>TOTAL</t>
  </si>
  <si>
    <t>Jml Hari Awal</t>
  </si>
  <si>
    <t>Jml Hari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</si>
</sst>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FFFF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2" fillId="3" borderId="0" xfId="0" applyNumberFormat="1" applyFont="1" applyFill="1"/>
    <xf numFmtId="43" fontId="2" fillId="4" borderId="0" xfId="0" applyNumberFormat="1" applyFont="1" applyFill="1"/>
    <xf numFmtId="43" fontId="1" fillId="2" borderId="0" xfId="0" applyNumberFormat="1" applyFont="1" applyFill="1"/>
    <xf numFmtId="43" fontId="0" fillId="0" borderId="0" xfId="0" applyNumberFormat="1"/>
    <xf numFmtId="0" fontId="1" fillId="5" borderId="0" xfId="0" applyFont="1" applyFill="1"/>
    <xf numFmtId="43" fontId="1" fillId="5" borderId="0" xfId="0" applyNumberFormat="1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1686-89F2-4C83-85EA-9D9B7B9EBC6F}">
  <dimension ref="B3:K16"/>
  <sheetViews>
    <sheetView tabSelected="1" workbookViewId="0">
      <selection activeCell="E6" sqref="E6"/>
    </sheetView>
  </sheetViews>
  <sheetFormatPr defaultRowHeight="15" x14ac:dyDescent="0.25"/>
  <cols>
    <col min="2" max="2" width="13.140625" customWidth="1"/>
    <col min="3" max="4" width="13.5703125" customWidth="1"/>
    <col min="5" max="5" width="16.28515625" customWidth="1"/>
    <col min="10" max="10" width="14.140625" customWidth="1"/>
    <col min="11" max="11" width="10.5703125" bestFit="1" customWidth="1"/>
  </cols>
  <sheetData>
    <row r="3" spans="2:11" x14ac:dyDescent="0.25">
      <c r="B3" t="s">
        <v>2</v>
      </c>
      <c r="C3">
        <v>1</v>
      </c>
      <c r="I3" t="s">
        <v>11</v>
      </c>
    </row>
    <row r="4" spans="2:11" x14ac:dyDescent="0.25">
      <c r="B4" t="s">
        <v>3</v>
      </c>
      <c r="C4">
        <v>31</v>
      </c>
      <c r="I4" t="s">
        <v>12</v>
      </c>
      <c r="J4">
        <v>250000</v>
      </c>
    </row>
    <row r="5" spans="2:11" x14ac:dyDescent="0.25">
      <c r="B5" t="s">
        <v>8</v>
      </c>
      <c r="C5">
        <v>100000</v>
      </c>
      <c r="I5" t="s">
        <v>4</v>
      </c>
      <c r="J5">
        <v>11</v>
      </c>
    </row>
    <row r="6" spans="2:11" x14ac:dyDescent="0.25">
      <c r="B6" t="s">
        <v>4</v>
      </c>
      <c r="C6">
        <v>10</v>
      </c>
    </row>
    <row r="7" spans="2:11" x14ac:dyDescent="0.25">
      <c r="B7" t="s">
        <v>16</v>
      </c>
      <c r="C7">
        <v>30</v>
      </c>
      <c r="I7" s="1" t="s">
        <v>13</v>
      </c>
      <c r="J7" s="7">
        <f>((100/(100+J5))*J4)</f>
        <v>225225.22522522524</v>
      </c>
    </row>
    <row r="8" spans="2:11" x14ac:dyDescent="0.25">
      <c r="B8" t="s">
        <v>17</v>
      </c>
      <c r="C8">
        <v>31</v>
      </c>
      <c r="I8" s="1"/>
      <c r="J8" s="7"/>
    </row>
    <row r="9" spans="2:11" x14ac:dyDescent="0.25">
      <c r="B9" t="s">
        <v>10</v>
      </c>
      <c r="C9">
        <v>200000</v>
      </c>
      <c r="I9" s="1" t="s">
        <v>14</v>
      </c>
      <c r="J9" s="7">
        <f>(J5/100)*J7</f>
        <v>24774.774774774774</v>
      </c>
    </row>
    <row r="10" spans="2:11" x14ac:dyDescent="0.25">
      <c r="I10" s="9" t="s">
        <v>15</v>
      </c>
      <c r="J10" s="10">
        <f>J7+J9</f>
        <v>250000</v>
      </c>
    </row>
    <row r="11" spans="2:11" x14ac:dyDescent="0.25">
      <c r="K11" s="8"/>
    </row>
    <row r="12" spans="2:11" x14ac:dyDescent="0.25">
      <c r="C12" s="3" t="s">
        <v>8</v>
      </c>
      <c r="D12" s="4" t="s">
        <v>9</v>
      </c>
    </row>
    <row r="13" spans="2:11" ht="15.75" x14ac:dyDescent="0.25">
      <c r="B13" s="1" t="s">
        <v>0</v>
      </c>
      <c r="C13" s="5">
        <f>((((C7-C3)+1)/C7)*C5)+(((((C7-C3)+1)/C7)*C5)*(C6/100))</f>
        <v>110000</v>
      </c>
      <c r="D13" s="6">
        <f>(((C7-(C3-1))/C7)*C9)+((((C7-(C3-1))/C7)*C9)*(C6/100))</f>
        <v>220000</v>
      </c>
    </row>
    <row r="14" spans="2:11" ht="15.75" x14ac:dyDescent="0.25">
      <c r="B14" s="1" t="s">
        <v>1</v>
      </c>
      <c r="C14" s="5">
        <f>(C4/C8)*C5+(((C4/C8)*C5)*(C6/100))</f>
        <v>110000</v>
      </c>
      <c r="D14" s="6">
        <f>(C4/C7)*C9+(((C4/C7)*C9)*(C6/100))</f>
        <v>227333.33333333337</v>
      </c>
      <c r="K14" s="2">
        <v>44866</v>
      </c>
    </row>
    <row r="15" spans="2:11" x14ac:dyDescent="0.25">
      <c r="K15" s="2">
        <v>44867</v>
      </c>
    </row>
    <row r="16" spans="2:11" ht="15.75" x14ac:dyDescent="0.25">
      <c r="H16">
        <f>(31-3)+1</f>
        <v>29</v>
      </c>
      <c r="I16">
        <f>(31-(3-1))</f>
        <v>29</v>
      </c>
      <c r="K16" s="11" t="e">
        <f>DATEIF</f>
        <v>#NAME?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2D44-26F9-4EF0-A830-F8D9763A03AC}">
  <dimension ref="C7:D9"/>
  <sheetViews>
    <sheetView workbookViewId="0">
      <selection activeCell="D9" sqref="D9"/>
    </sheetView>
  </sheetViews>
  <sheetFormatPr defaultRowHeight="15" x14ac:dyDescent="0.25"/>
  <cols>
    <col min="4" max="4" width="14" customWidth="1"/>
  </cols>
  <sheetData>
    <row r="7" spans="3:4" x14ac:dyDescent="0.25">
      <c r="C7" t="s">
        <v>5</v>
      </c>
      <c r="D7" s="2">
        <v>44818</v>
      </c>
    </row>
    <row r="8" spans="3:4" x14ac:dyDescent="0.25">
      <c r="C8" t="s">
        <v>6</v>
      </c>
      <c r="D8">
        <v>3.6</v>
      </c>
    </row>
    <row r="9" spans="3:4" x14ac:dyDescent="0.25">
      <c r="C9" t="s">
        <v>7</v>
      </c>
      <c r="D9" s="2">
        <f>EDATE(D7,D8)</f>
        <v>44909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2022-09-08T04:07:18Z</dcterms:created>
  <dcterms:modified xsi:type="dcterms:W3CDTF">2022-11-28T09:05:17Z</dcterms:modified>
</cp:coreProperties>
</file>